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uthplainscollege582-my.sharepoint.com/personal/tgreen_southplainscollege_edu/Documents/Documents/Board reports/"/>
    </mc:Choice>
  </mc:AlternateContent>
  <xr:revisionPtr revIDLastSave="2" documentId="8_{09288286-5654-46F1-B1D5-52502B2A41F7}" xr6:coauthVersionLast="47" xr6:coauthVersionMax="47" xr10:uidLastSave="{C3D73AA6-E358-4712-9FA4-4D49C517E97A}"/>
  <bookViews>
    <workbookView xWindow="1800" yWindow="2100" windowWidth="27000" windowHeight="14100" xr2:uid="{292912A3-E95A-4B69-85F6-D44401F3530C}"/>
  </bookViews>
  <sheets>
    <sheet name="may 2024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23" i="1"/>
  <c r="E24" i="1"/>
  <c r="F12" i="1"/>
  <c r="D21" i="1"/>
  <c r="D12" i="1"/>
  <c r="D22" i="1"/>
  <c r="G14" i="1"/>
  <c r="D20" i="1"/>
  <c r="C24" i="1"/>
  <c r="D19" i="1"/>
  <c r="J14" i="1"/>
  <c r="F11" i="1"/>
  <c r="D10" i="1"/>
  <c r="D24" i="1" l="1"/>
  <c r="D14" i="1" l="1"/>
  <c r="F8" i="1"/>
  <c r="F14" i="1" s="1"/>
  <c r="E14" i="1" l="1"/>
</calcChain>
</file>

<file path=xl/sharedStrings.xml><?xml version="1.0" encoding="utf-8"?>
<sst xmlns="http://schemas.openxmlformats.org/spreadsheetml/2006/main" count="61" uniqueCount="37">
  <si>
    <t>SOUTH PLAINS COLLEGE</t>
  </si>
  <si>
    <t>INVESTMENT SUMMARY</t>
  </si>
  <si>
    <t>INVESTMENT POSITION  BY INVESTMENT CATEGORY</t>
  </si>
  <si>
    <t>BOOK</t>
  </si>
  <si>
    <t>INVESTMENT</t>
  </si>
  <si>
    <t>MARKET</t>
  </si>
  <si>
    <t>YEAR TO DATE</t>
  </si>
  <si>
    <t xml:space="preserve">ESTIMATED </t>
  </si>
  <si>
    <t>VALUE (COST)</t>
  </si>
  <si>
    <t>ADDITIONS</t>
  </si>
  <si>
    <t>VALUE</t>
  </si>
  <si>
    <t>INTEREST</t>
  </si>
  <si>
    <t xml:space="preserve">ANNUAL AVERAGE </t>
  </si>
  <si>
    <t>MATURITY</t>
  </si>
  <si>
    <t xml:space="preserve">ACCRUED </t>
  </si>
  <si>
    <t>(WITHDRAWALS)</t>
  </si>
  <si>
    <t>AMOUNT</t>
  </si>
  <si>
    <t>YIELD</t>
  </si>
  <si>
    <t>DATE</t>
  </si>
  <si>
    <t>TEXPOOL</t>
  </si>
  <si>
    <t>BANK DEPOSITS (INTEREST BEARING)</t>
  </si>
  <si>
    <t>BANK DEPOSITS (INVESTMENT ACCOUNTS)</t>
  </si>
  <si>
    <t>TOTAL INVESTMENTS</t>
  </si>
  <si>
    <t>BEGINNING</t>
  </si>
  <si>
    <t>ENDING</t>
  </si>
  <si>
    <t>INVESTMENT POSITION BY FUND GROUP</t>
  </si>
  <si>
    <t>MARKET VALUE</t>
  </si>
  <si>
    <t xml:space="preserve"> </t>
  </si>
  <si>
    <t>CURRENT UNRESTIRICTED FUNDS</t>
  </si>
  <si>
    <t>CURRENT RESTRICTED FUNDS</t>
  </si>
  <si>
    <t>I HEREBY CERTIFY THAT THE INVESTMENTS LISTED ON THIS REPORT COMPLY WITH THE INVESTMENT STRATEGY</t>
  </si>
  <si>
    <t>AND POLICY OF SOUTH PLAINS COLLEGE AND THE PUBLIC FUNDS INVESTMENT ACT.</t>
  </si>
  <si>
    <t>Teresa Green</t>
  </si>
  <si>
    <t>DEBT SERVICE FUND</t>
  </si>
  <si>
    <t>CONSTRUCTION FUND</t>
  </si>
  <si>
    <t>CAPITAL IMPROVEMENT FUND (DESIGNATED RESTRICTED)</t>
  </si>
  <si>
    <t>08/31/2024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</si>
</sst>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.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  <font>
      <b/>
      <u val="doubleAccounting"/>
      <sz val="10"/>
      <name val="Arial"/>
      <family val="2"/>
    </font>
    <font>
      <u val="singleAccounting"/>
      <sz val="10"/>
      <name val="Arial"/>
      <family val="2"/>
    </font>
    <font>
      <b/>
      <vertAlign val="subscript"/>
      <sz val="28"/>
      <color indexed="56"/>
      <name val="Script MT Bold"/>
      <family val="4"/>
    </font>
    <font>
      <b/>
      <u val="singleAccounting"/>
      <sz val="24"/>
      <color indexed="56"/>
      <name val="Script MT Bold"/>
      <family val="4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44" fontId="4" fillId="0" borderId="0" xfId="0" applyNumberFormat="1" applyFont="1" applyAlignment="1">
      <alignment horizontal="left"/>
    </xf>
    <xf numFmtId="44" fontId="5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"/>
    </xf>
    <xf numFmtId="44" fontId="2" fillId="0" borderId="0" xfId="2" applyFont="1" applyAlignment="1"/>
    <xf numFmtId="49" fontId="0" fillId="0" borderId="0" xfId="0" applyNumberFormat="1" applyAlignment="1">
      <alignment horizontal="centerContinuous"/>
    </xf>
    <xf numFmtId="44" fontId="0" fillId="0" borderId="0" xfId="2" applyFont="1" applyAlignment="1">
      <alignment horizontal="right"/>
    </xf>
    <xf numFmtId="44" fontId="0" fillId="0" borderId="0" xfId="2" applyFont="1"/>
    <xf numFmtId="0" fontId="4" fillId="0" borderId="0" xfId="0" applyFont="1" applyAlignment="1">
      <alignment horizontal="left"/>
    </xf>
    <xf numFmtId="44" fontId="0" fillId="0" borderId="0" xfId="0" applyNumberFormat="1" applyAlignment="1">
      <alignment horizontal="left"/>
    </xf>
    <xf numFmtId="40" fontId="3" fillId="0" borderId="0" xfId="2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Continuous"/>
    </xf>
    <xf numFmtId="44" fontId="3" fillId="0" borderId="0" xfId="2" applyFont="1" applyAlignment="1">
      <alignment horizontal="center"/>
    </xf>
    <xf numFmtId="44" fontId="2" fillId="0" borderId="0" xfId="2" applyFont="1"/>
    <xf numFmtId="0" fontId="2" fillId="0" borderId="0" xfId="0" applyFont="1"/>
    <xf numFmtId="44" fontId="3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left"/>
    </xf>
    <xf numFmtId="14" fontId="4" fillId="0" borderId="0" xfId="0" quotePrefix="1" applyNumberFormat="1" applyFont="1" applyAlignment="1">
      <alignment horizontal="center"/>
    </xf>
    <xf numFmtId="40" fontId="4" fillId="0" borderId="0" xfId="2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4" fontId="5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4" fontId="6" fillId="0" borderId="0" xfId="0" applyNumberFormat="1" applyFont="1" applyAlignment="1">
      <alignment horizontal="left"/>
    </xf>
    <xf numFmtId="44" fontId="3" fillId="0" borderId="0" xfId="2" applyFont="1"/>
    <xf numFmtId="10" fontId="3" fillId="0" borderId="0" xfId="2" applyNumberFormat="1" applyFont="1" applyAlignment="1">
      <alignment horizontal="right"/>
    </xf>
    <xf numFmtId="14" fontId="3" fillId="0" borderId="0" xfId="2" applyNumberFormat="1" applyFont="1"/>
    <xf numFmtId="0" fontId="0" fillId="0" borderId="0" xfId="0" applyAlignment="1">
      <alignment horizontal="left"/>
    </xf>
    <xf numFmtId="44" fontId="0" fillId="0" borderId="0" xfId="0" applyNumberFormat="1"/>
    <xf numFmtId="10" fontId="4" fillId="0" borderId="0" xfId="2" applyNumberFormat="1" applyFont="1" applyAlignment="1">
      <alignment horizontal="right"/>
    </xf>
    <xf numFmtId="44" fontId="3" fillId="0" borderId="0" xfId="2" applyFont="1" applyAlignment="1"/>
    <xf numFmtId="44" fontId="3" fillId="0" borderId="0" xfId="0" applyNumberFormat="1" applyFont="1"/>
    <xf numFmtId="44" fontId="3" fillId="0" borderId="0" xfId="2" applyFont="1" applyBorder="1"/>
    <xf numFmtId="4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44" fontId="6" fillId="0" borderId="0" xfId="0" applyNumberFormat="1" applyFont="1" applyAlignment="1">
      <alignment horizontal="center"/>
    </xf>
    <xf numFmtId="44" fontId="6" fillId="0" borderId="0" xfId="0" applyNumberFormat="1" applyFont="1"/>
    <xf numFmtId="44" fontId="3" fillId="0" borderId="0" xfId="0" applyNumberFormat="1" applyFont="1" applyAlignment="1">
      <alignment horizontal="right"/>
    </xf>
    <xf numFmtId="40" fontId="0" fillId="0" borderId="0" xfId="2" applyNumberFormat="1" applyFont="1"/>
    <xf numFmtId="164" fontId="0" fillId="0" borderId="0" xfId="0" applyNumberForma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right"/>
    </xf>
    <xf numFmtId="40" fontId="3" fillId="0" borderId="0" xfId="2" applyNumberFormat="1" applyFont="1"/>
    <xf numFmtId="0" fontId="3" fillId="0" borderId="0" xfId="0" applyFont="1"/>
    <xf numFmtId="14" fontId="4" fillId="0" borderId="0" xfId="2" quotePrefix="1" applyNumberFormat="1" applyFont="1" applyAlignment="1">
      <alignment horizontal="center"/>
    </xf>
    <xf numFmtId="44" fontId="4" fillId="0" borderId="0" xfId="0" applyNumberFormat="1" applyFont="1" applyAlignment="1">
      <alignment horizontal="center"/>
    </xf>
    <xf numFmtId="44" fontId="3" fillId="0" borderId="0" xfId="1" applyNumberFormat="1" applyFont="1" applyAlignment="1"/>
    <xf numFmtId="44" fontId="0" fillId="0" borderId="0" xfId="0" applyNumberFormat="1" applyAlignment="1">
      <alignment horizontal="right"/>
    </xf>
    <xf numFmtId="4" fontId="3" fillId="0" borderId="0" xfId="0" applyNumberFormat="1" applyFont="1"/>
    <xf numFmtId="44" fontId="3" fillId="0" borderId="1" xfId="2" applyFont="1" applyBorder="1"/>
    <xf numFmtId="44" fontId="6" fillId="0" borderId="0" xfId="2" applyFont="1"/>
    <xf numFmtId="44" fontId="7" fillId="0" borderId="0" xfId="2" applyFont="1"/>
    <xf numFmtId="164" fontId="3" fillId="0" borderId="0" xfId="0" applyNumberFormat="1" applyFont="1"/>
    <xf numFmtId="44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center"/>
    </xf>
    <xf numFmtId="0" fontId="8" fillId="0" borderId="0" xfId="0" applyFont="1"/>
    <xf numFmtId="44" fontId="9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/>
    <xf numFmtId="44" fontId="3" fillId="0" borderId="2" xfId="2" applyFont="1" applyBorder="1"/>
    <xf numFmtId="44" fontId="3" fillId="0" borderId="2" xfId="1" applyNumberFormat="1" applyFont="1" applyBorder="1" applyAlignment="1"/>
    <xf numFmtId="43" fontId="11" fillId="0" borderId="0" xfId="1" applyFont="1"/>
    <xf numFmtId="14" fontId="3" fillId="0" borderId="2" xfId="0" quotePrefix="1" applyNumberFormat="1" applyFont="1" applyBorder="1" applyAlignment="1">
      <alignment horizontal="center"/>
    </xf>
    <xf numFmtId="44" fontId="3" fillId="0" borderId="0" xfId="2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5" fontId="3" fillId="0" borderId="0" xfId="2" quotePrefix="1" applyNumberFormat="1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B027C-720F-42F0-9AD7-7786194902EA}">
  <sheetPr>
    <pageSetUpPr fitToPage="1"/>
  </sheetPr>
  <dimension ref="A1:J30"/>
  <sheetViews>
    <sheetView tabSelected="1" zoomScaleNormal="100" workbookViewId="0">
      <selection activeCell="G26" sqref="G26"/>
    </sheetView>
  </sheetViews>
  <sheetFormatPr defaultRowHeight="15" x14ac:dyDescent="0.25"/>
  <cols>
    <col min="2" max="2" width="48" customWidth="1"/>
    <col min="3" max="4" width="16.7109375" customWidth="1"/>
    <col min="5" max="5" width="19.42578125" customWidth="1"/>
    <col min="6" max="7" width="16.7109375" customWidth="1"/>
    <col min="8" max="8" width="18.140625" customWidth="1"/>
    <col min="9" max="11" width="16.7109375" customWidth="1"/>
  </cols>
  <sheetData>
    <row r="1" spans="1:10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x14ac:dyDescent="0.25">
      <c r="A3" s="68" t="s">
        <v>36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6.5" x14ac:dyDescent="0.35">
      <c r="A4" s="1" t="s">
        <v>2</v>
      </c>
      <c r="B4" s="2"/>
      <c r="C4" s="3"/>
      <c r="D4" s="4"/>
      <c r="E4" s="5"/>
      <c r="F4" s="5"/>
      <c r="G4" s="6"/>
      <c r="H4" s="7"/>
      <c r="I4" s="8"/>
    </row>
    <row r="5" spans="1:10" x14ac:dyDescent="0.25">
      <c r="A5" s="9"/>
      <c r="B5" s="10"/>
      <c r="C5" s="11" t="s">
        <v>3</v>
      </c>
      <c r="D5" s="11" t="s">
        <v>4</v>
      </c>
      <c r="E5" s="12" t="s">
        <v>3</v>
      </c>
      <c r="F5" s="12" t="s">
        <v>5</v>
      </c>
      <c r="G5" s="13" t="s">
        <v>6</v>
      </c>
      <c r="H5" s="14" t="s">
        <v>7</v>
      </c>
      <c r="I5" s="15"/>
      <c r="J5" s="16"/>
    </row>
    <row r="6" spans="1:10" x14ac:dyDescent="0.25">
      <c r="A6" s="9"/>
      <c r="B6" s="10"/>
      <c r="C6" s="17" t="s">
        <v>8</v>
      </c>
      <c r="D6" s="11" t="s">
        <v>9</v>
      </c>
      <c r="E6" s="17" t="s">
        <v>8</v>
      </c>
      <c r="F6" s="17" t="s">
        <v>10</v>
      </c>
      <c r="G6" s="13" t="s">
        <v>11</v>
      </c>
      <c r="H6" s="14" t="s">
        <v>12</v>
      </c>
      <c r="I6" s="14" t="s">
        <v>13</v>
      </c>
      <c r="J6" s="12" t="s">
        <v>14</v>
      </c>
    </row>
    <row r="7" spans="1:10" ht="16.5" x14ac:dyDescent="0.35">
      <c r="A7" s="9"/>
      <c r="B7" s="18"/>
      <c r="C7" s="19">
        <v>45443</v>
      </c>
      <c r="D7" s="20" t="s">
        <v>15</v>
      </c>
      <c r="E7" s="65">
        <v>45535</v>
      </c>
      <c r="F7" s="19">
        <v>45535</v>
      </c>
      <c r="G7" s="21" t="s">
        <v>16</v>
      </c>
      <c r="H7" s="22" t="s">
        <v>17</v>
      </c>
      <c r="I7" s="22" t="s">
        <v>18</v>
      </c>
      <c r="J7" s="23" t="s">
        <v>11</v>
      </c>
    </row>
    <row r="8" spans="1:10" ht="16.5" x14ac:dyDescent="0.35">
      <c r="A8" s="24" t="s">
        <v>19</v>
      </c>
      <c r="B8" s="25"/>
      <c r="C8" s="14">
        <v>6310602.6600000001</v>
      </c>
      <c r="D8" s="14">
        <f>E8-C8</f>
        <v>84822.55999999959</v>
      </c>
      <c r="E8" s="14">
        <v>6395425.2199999997</v>
      </c>
      <c r="F8" s="14">
        <f>E8</f>
        <v>6395425.2199999997</v>
      </c>
      <c r="G8" s="26">
        <v>332150.76</v>
      </c>
      <c r="H8" s="27">
        <v>5.33E-2</v>
      </c>
      <c r="I8" s="28"/>
      <c r="J8" s="26">
        <v>0</v>
      </c>
    </row>
    <row r="9" spans="1:10" x14ac:dyDescent="0.25">
      <c r="A9" s="24"/>
      <c r="B9" s="29"/>
      <c r="C9" s="30"/>
      <c r="D9" s="15"/>
      <c r="E9" s="30"/>
      <c r="F9" s="30"/>
      <c r="G9" s="10"/>
      <c r="H9" s="31"/>
      <c r="I9" s="8"/>
      <c r="J9" s="30"/>
    </row>
    <row r="10" spans="1:10" x14ac:dyDescent="0.25">
      <c r="A10" s="24" t="s">
        <v>20</v>
      </c>
      <c r="B10" s="29"/>
      <c r="C10" s="32">
        <v>5771822.9100000001</v>
      </c>
      <c r="D10" s="34">
        <f>E10-C10</f>
        <v>0</v>
      </c>
      <c r="E10" s="32">
        <v>5771822.9100000001</v>
      </c>
      <c r="F10" s="32">
        <v>11239963.18</v>
      </c>
      <c r="G10" s="33">
        <v>446925.48</v>
      </c>
      <c r="H10" s="27">
        <v>5.33E-2</v>
      </c>
      <c r="I10" s="28"/>
      <c r="J10" s="33">
        <v>0</v>
      </c>
    </row>
    <row r="11" spans="1:10" x14ac:dyDescent="0.25">
      <c r="A11" s="29"/>
      <c r="B11" s="29"/>
      <c r="C11" s="32">
        <v>0</v>
      </c>
      <c r="D11" s="26"/>
      <c r="E11" s="30"/>
      <c r="F11" s="32">
        <f t="shared" ref="F11" si="0">E11</f>
        <v>0</v>
      </c>
      <c r="G11" s="30"/>
      <c r="H11" s="7"/>
      <c r="I11" s="8"/>
    </row>
    <row r="12" spans="1:10" x14ac:dyDescent="0.25">
      <c r="A12" s="24" t="s">
        <v>21</v>
      </c>
      <c r="B12" s="29"/>
      <c r="C12" s="32">
        <v>24660173.819999997</v>
      </c>
      <c r="D12" s="26">
        <f>E12-C12</f>
        <v>-7063538.0699999966</v>
      </c>
      <c r="E12" s="64">
        <v>17596635.75</v>
      </c>
      <c r="F12" s="32">
        <f>E12</f>
        <v>17596635.75</v>
      </c>
      <c r="G12" s="33">
        <v>1306130.23</v>
      </c>
      <c r="H12" s="27">
        <v>5.33E-2</v>
      </c>
      <c r="I12" s="8"/>
      <c r="J12" s="33">
        <v>0</v>
      </c>
    </row>
    <row r="13" spans="1:10" x14ac:dyDescent="0.25">
      <c r="A13" s="29"/>
      <c r="B13" s="29"/>
      <c r="C13" s="35"/>
      <c r="D13" s="26"/>
      <c r="E13" s="30"/>
      <c r="F13" s="30"/>
      <c r="G13" s="30"/>
      <c r="H13" s="7"/>
      <c r="I13" s="8"/>
    </row>
    <row r="14" spans="1:10" ht="16.5" x14ac:dyDescent="0.35">
      <c r="A14" s="24" t="s">
        <v>22</v>
      </c>
      <c r="B14" s="36"/>
      <c r="C14" s="37">
        <v>36742599.390000001</v>
      </c>
      <c r="D14" s="37">
        <f>SUM(D8:D12)</f>
        <v>-6978715.509999997</v>
      </c>
      <c r="E14" s="38">
        <f>E8+E10+E12</f>
        <v>29763883.879999999</v>
      </c>
      <c r="F14" s="38">
        <f>SUM(F8:F13)</f>
        <v>35232024.149999999</v>
      </c>
      <c r="G14" s="37">
        <f>SUM(G8:G13)</f>
        <v>2085206.47</v>
      </c>
      <c r="H14" s="39"/>
      <c r="I14" s="8"/>
      <c r="J14" s="37">
        <f>SUM(J8:J11)</f>
        <v>0</v>
      </c>
    </row>
    <row r="15" spans="1:10" x14ac:dyDescent="0.25">
      <c r="B15" s="17"/>
      <c r="C15" s="40"/>
      <c r="D15" s="15"/>
      <c r="G15" s="41"/>
      <c r="H15" s="42"/>
      <c r="I15" s="8"/>
    </row>
    <row r="16" spans="1:10" x14ac:dyDescent="0.25">
      <c r="B16" s="43"/>
      <c r="C16" s="11" t="s">
        <v>23</v>
      </c>
      <c r="D16" s="14" t="s">
        <v>4</v>
      </c>
      <c r="E16" s="12" t="s">
        <v>24</v>
      </c>
      <c r="F16" t="s">
        <v>27</v>
      </c>
      <c r="G16" s="41"/>
      <c r="H16" s="44"/>
      <c r="I16" s="8"/>
    </row>
    <row r="17" spans="1:10" x14ac:dyDescent="0.25">
      <c r="A17" s="1" t="s">
        <v>25</v>
      </c>
      <c r="B17" s="43"/>
      <c r="C17" s="45" t="s">
        <v>26</v>
      </c>
      <c r="D17" s="14" t="s">
        <v>9</v>
      </c>
      <c r="E17" s="12" t="s">
        <v>26</v>
      </c>
      <c r="G17" s="41"/>
      <c r="H17" s="44"/>
      <c r="I17" s="8"/>
    </row>
    <row r="18" spans="1:10" ht="16.5" x14ac:dyDescent="0.35">
      <c r="A18" s="46"/>
      <c r="B18" s="43"/>
      <c r="C18" s="47">
        <v>45443</v>
      </c>
      <c r="D18" s="22" t="s">
        <v>15</v>
      </c>
      <c r="E18" s="19">
        <v>45535</v>
      </c>
      <c r="F18" t="s">
        <v>27</v>
      </c>
      <c r="G18" s="41" t="s">
        <v>27</v>
      </c>
      <c r="H18" s="44"/>
      <c r="I18" s="8" t="s">
        <v>27</v>
      </c>
    </row>
    <row r="19" spans="1:10" x14ac:dyDescent="0.25">
      <c r="A19" s="46" t="s">
        <v>28</v>
      </c>
      <c r="B19" s="48"/>
      <c r="C19" s="49">
        <v>32933427.510000002</v>
      </c>
      <c r="D19" s="26">
        <f>E19-C19</f>
        <v>-6497103.6400000006</v>
      </c>
      <c r="E19" s="49">
        <v>26436323.870000001</v>
      </c>
      <c r="F19" s="49" t="s">
        <v>27</v>
      </c>
      <c r="G19" s="41"/>
      <c r="H19" s="50" t="s">
        <v>27</v>
      </c>
      <c r="I19" s="8" t="s">
        <v>27</v>
      </c>
    </row>
    <row r="20" spans="1:10" x14ac:dyDescent="0.25">
      <c r="A20" s="46" t="s">
        <v>29</v>
      </c>
      <c r="B20" s="48"/>
      <c r="C20" s="49">
        <v>221003.87</v>
      </c>
      <c r="D20" s="26">
        <f>E20-C20</f>
        <v>-19257.949999999983</v>
      </c>
      <c r="E20" s="49">
        <v>201745.92000000001</v>
      </c>
      <c r="F20" s="49"/>
      <c r="G20" s="51" t="s">
        <v>27</v>
      </c>
      <c r="H20" s="50" t="s">
        <v>27</v>
      </c>
      <c r="I20" s="8"/>
    </row>
    <row r="21" spans="1:10" x14ac:dyDescent="0.25">
      <c r="A21" s="46" t="s">
        <v>34</v>
      </c>
      <c r="B21" s="48"/>
      <c r="C21" s="49">
        <v>0</v>
      </c>
      <c r="D21" s="26">
        <f>E21-C21</f>
        <v>0</v>
      </c>
      <c r="E21" s="49">
        <v>0</v>
      </c>
      <c r="F21" s="49"/>
      <c r="G21" s="51"/>
      <c r="H21" s="50" t="s">
        <v>27</v>
      </c>
      <c r="I21" s="8"/>
    </row>
    <row r="22" spans="1:10" x14ac:dyDescent="0.25">
      <c r="A22" s="46" t="s">
        <v>33</v>
      </c>
      <c r="B22" s="48"/>
      <c r="C22" s="49">
        <v>997723.61</v>
      </c>
      <c r="D22" s="26">
        <f>E22-C22</f>
        <v>1481945.2000000002</v>
      </c>
      <c r="E22" s="49">
        <v>2479668.81</v>
      </c>
      <c r="F22" s="49"/>
      <c r="G22" s="41"/>
      <c r="H22" s="50"/>
      <c r="I22" s="8"/>
    </row>
    <row r="23" spans="1:10" x14ac:dyDescent="0.25">
      <c r="A23" s="46" t="s">
        <v>35</v>
      </c>
      <c r="B23" s="48"/>
      <c r="C23" s="62">
        <v>2590444.4</v>
      </c>
      <c r="D23" s="62">
        <f>E23-C23</f>
        <v>3523841.15</v>
      </c>
      <c r="E23" s="63">
        <v>6114285.5499999998</v>
      </c>
      <c r="F23" s="49"/>
      <c r="G23" s="41"/>
      <c r="H23" s="50"/>
      <c r="I23" s="8"/>
    </row>
    <row r="24" spans="1:10" ht="17.25" thickBot="1" x14ac:dyDescent="0.4">
      <c r="A24" s="46" t="s">
        <v>22</v>
      </c>
      <c r="B24" s="48"/>
      <c r="C24" s="52">
        <f>SUM(C19:C23)</f>
        <v>36742599.390000001</v>
      </c>
      <c r="D24" s="53">
        <f>SUM(D19:D23)</f>
        <v>-1510575.2400000007</v>
      </c>
      <c r="E24" s="38">
        <f>SUM(E19:E23)</f>
        <v>35232024.149999999</v>
      </c>
      <c r="F24" s="33" t="s">
        <v>27</v>
      </c>
      <c r="G24" s="41" t="s">
        <v>27</v>
      </c>
      <c r="H24" s="50" t="s">
        <v>27</v>
      </c>
      <c r="I24" s="8"/>
    </row>
    <row r="25" spans="1:10" ht="17.25" thickTop="1" x14ac:dyDescent="0.35">
      <c r="A25" s="46"/>
      <c r="B25" s="48"/>
      <c r="C25" s="45"/>
      <c r="D25" s="54"/>
      <c r="G25" s="41"/>
      <c r="H25" s="50" t="s">
        <v>27</v>
      </c>
      <c r="I25" s="8"/>
    </row>
    <row r="26" spans="1:10" ht="16.5" x14ac:dyDescent="0.35">
      <c r="A26" s="46" t="s">
        <v>30</v>
      </c>
      <c r="B26" s="35"/>
      <c r="C26" s="45"/>
      <c r="D26" s="48"/>
      <c r="E26" s="46"/>
      <c r="F26" s="46"/>
      <c r="G26" s="55"/>
      <c r="H26" s="56"/>
      <c r="I26" s="8"/>
    </row>
    <row r="27" spans="1:10" ht="16.5" x14ac:dyDescent="0.35">
      <c r="A27" s="46" t="s">
        <v>31</v>
      </c>
      <c r="B27" s="57"/>
      <c r="C27" s="40"/>
      <c r="D27" s="18"/>
      <c r="E27" s="46"/>
      <c r="F27" s="46"/>
      <c r="G27" s="55"/>
      <c r="H27" s="50"/>
      <c r="I27" s="8"/>
    </row>
    <row r="28" spans="1:10" ht="42" x14ac:dyDescent="0.75">
      <c r="A28" s="58" t="s">
        <v>32</v>
      </c>
      <c r="B28" s="59"/>
      <c r="C28" s="40"/>
      <c r="D28" s="10"/>
      <c r="F28" t="s">
        <v>27</v>
      </c>
      <c r="G28" s="41"/>
      <c r="H28" s="56"/>
      <c r="I28" s="8"/>
    </row>
    <row r="29" spans="1:10" x14ac:dyDescent="0.25">
      <c r="C29" s="40"/>
      <c r="D29" s="40"/>
      <c r="G29" s="41"/>
      <c r="H29" s="60"/>
      <c r="I29" s="8"/>
    </row>
    <row r="30" spans="1:10" ht="15.75" x14ac:dyDescent="0.25">
      <c r="A30" s="61" t="s">
        <v>27</v>
      </c>
      <c r="C30" s="40"/>
      <c r="D30" s="40"/>
      <c r="G30" s="41"/>
      <c r="H30" s="60"/>
      <c r="I30" s="8"/>
      <c r="J30" t="s">
        <v>27</v>
      </c>
    </row>
  </sheetData>
  <mergeCells count="3">
    <mergeCell ref="A1:J1"/>
    <mergeCell ref="A2:J2"/>
    <mergeCell ref="A3:J3"/>
  </mergeCells>
  <pageMargins left="0.7" right="0.7" top="0.75" bottom="0.75" header="0.3" footer="0.3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50015-E13C-4EB2-85A4-F1D8A7AD934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 2024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Teresa G</dc:creator>
  <cp:lastModifiedBy>Green, Teresa G</cp:lastModifiedBy>
  <cp:lastPrinted>2024-09-29T23:16:30Z</cp:lastPrinted>
  <dcterms:created xsi:type="dcterms:W3CDTF">2021-01-07T21:22:00Z</dcterms:created>
  <dcterms:modified xsi:type="dcterms:W3CDTF">2024-12-02T21:06:57Z</dcterms:modified>
</cp:coreProperties>
</file>